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2" r:id="rId1"/>
  </sheets>
  <definedNames>
    <definedName name="_xlnm._FilterDatabase" localSheetId="0" hidden="1">Sheet1!$A$1:$M$1</definedName>
  </definedNames>
  <calcPr calcId="152511"/>
</workbook>
</file>

<file path=xl/calcChain.xml><?xml version="1.0" encoding="utf-8"?>
<calcChain xmlns="http://schemas.openxmlformats.org/spreadsheetml/2006/main">
  <c r="I2" i="2" l="1"/>
  <c r="K2" i="2"/>
  <c r="L2" i="2"/>
  <c r="M2" i="2" s="1"/>
  <c r="K3" i="2"/>
  <c r="L3" i="2"/>
  <c r="M3" i="2"/>
  <c r="L4" i="2"/>
  <c r="C5" i="2"/>
  <c r="L5" i="2"/>
  <c r="C6" i="2"/>
  <c r="E6" i="2"/>
  <c r="L6" i="2"/>
  <c r="E7" i="2"/>
  <c r="G7" i="2"/>
  <c r="I7" i="2"/>
  <c r="L7" i="2"/>
  <c r="M7" i="2" s="1"/>
  <c r="E8" i="2"/>
  <c r="G8" i="2"/>
  <c r="I8" i="2"/>
  <c r="L8" i="2"/>
  <c r="E9" i="2"/>
  <c r="G9" i="2"/>
  <c r="I9" i="2"/>
  <c r="K9" i="2"/>
  <c r="L9" i="2"/>
  <c r="M9" i="2" s="1"/>
  <c r="I10" i="2"/>
  <c r="K10" i="2"/>
  <c r="L10" i="2"/>
  <c r="M10" i="2" s="1"/>
  <c r="E11" i="2"/>
  <c r="I11" i="2"/>
  <c r="K11" i="2"/>
  <c r="L11" i="2"/>
  <c r="M11" i="2"/>
  <c r="B12" i="2"/>
  <c r="C2" i="2" s="1"/>
  <c r="D12" i="2"/>
  <c r="E3" i="2" s="1"/>
  <c r="F12" i="2"/>
  <c r="G4" i="2" s="1"/>
  <c r="H12" i="2"/>
  <c r="I5" i="2" s="1"/>
  <c r="J12" i="2"/>
  <c r="K6" i="2" s="1"/>
  <c r="L12" i="2"/>
  <c r="M8" i="2" s="1"/>
  <c r="C11" i="2" l="1"/>
  <c r="K7" i="2"/>
  <c r="I6" i="2"/>
  <c r="G5" i="2"/>
  <c r="E4" i="2"/>
  <c r="C3" i="2"/>
  <c r="K8" i="2"/>
  <c r="G6" i="2"/>
  <c r="E5" i="2"/>
  <c r="C4" i="2"/>
  <c r="C8" i="2"/>
  <c r="M6" i="2"/>
  <c r="K4" i="2"/>
  <c r="I3" i="2"/>
  <c r="G2" i="2"/>
  <c r="C7" i="2"/>
  <c r="M5" i="2"/>
  <c r="G10" i="2"/>
  <c r="G11" i="2"/>
  <c r="E10" i="2"/>
  <c r="C9" i="2"/>
  <c r="K5" i="2"/>
  <c r="I4" i="2"/>
  <c r="G3" i="2"/>
  <c r="E2" i="2"/>
  <c r="M4" i="2"/>
  <c r="C10" i="2"/>
</calcChain>
</file>

<file path=xl/sharedStrings.xml><?xml version="1.0" encoding="utf-8"?>
<sst xmlns="http://schemas.openxmlformats.org/spreadsheetml/2006/main" count="21" uniqueCount="21">
  <si>
    <t>Space Engineers Toolbox (SEToolbox) v1.47.17.2 - Report All Resources Function</t>
  </si>
  <si>
    <t>Space Engineers v01.047 - New World Generator, Asteroids Scenario, Extreme Asteroid Amount (16 large, 80 small)</t>
  </si>
  <si>
    <t>Tests Done Using:</t>
  </si>
  <si>
    <t>Total</t>
  </si>
  <si>
    <t>Silicon</t>
  </si>
  <si>
    <t>Platinum</t>
  </si>
  <si>
    <t>Silver</t>
  </si>
  <si>
    <t>Nickel</t>
  </si>
  <si>
    <t>Gold</t>
  </si>
  <si>
    <t>Cobalt</t>
  </si>
  <si>
    <t>Magnesium</t>
  </si>
  <si>
    <t>Uranium</t>
  </si>
  <si>
    <t>Stone</t>
  </si>
  <si>
    <t>Iron</t>
  </si>
  <si>
    <t>Average</t>
  </si>
  <si>
    <t>Test5</t>
  </si>
  <si>
    <t>Test4</t>
  </si>
  <si>
    <t>Test3</t>
  </si>
  <si>
    <t>Test2</t>
  </si>
  <si>
    <t>Test1</t>
  </si>
  <si>
    <t>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</si>
</sst>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0" fontId="0" fillId="0" borderId="1" xfId="0" applyNumberFormat="1" applyBorder="1"/>
    <xf numFmtId="4" fontId="1" fillId="0" borderId="2" xfId="0" applyNumberFormat="1" applyFont="1" applyBorder="1"/>
    <xf numFmtId="4" fontId="0" fillId="0" borderId="2" xfId="0" applyNumberFormat="1" applyBorder="1"/>
    <xf numFmtId="0" fontId="2" fillId="0" borderId="3" xfId="0" applyFont="1" applyBorder="1"/>
    <xf numFmtId="10" fontId="0" fillId="0" borderId="4" xfId="0" applyNumberFormat="1" applyBorder="1"/>
    <xf numFmtId="4" fontId="1" fillId="0" borderId="5" xfId="0" applyNumberFormat="1" applyFont="1" applyBorder="1"/>
    <xf numFmtId="4" fontId="0" fillId="0" borderId="5" xfId="0" applyNumberFormat="1" applyBorder="1"/>
    <xf numFmtId="0" fontId="0" fillId="0" borderId="6" xfId="0" applyBorder="1"/>
    <xf numFmtId="0" fontId="0" fillId="0" borderId="1" xfId="0" applyBorder="1"/>
    <xf numFmtId="0" fontId="2" fillId="0" borderId="2" xfId="0" applyFont="1" applyBorder="1"/>
    <xf numFmtId="0" fontId="2" fillId="0" borderId="1" xfId="0" applyFont="1" applyBorder="1"/>
    <xf numFmtId="1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H13" sqref="H13"/>
    </sheetView>
  </sheetViews>
  <sheetFormatPr defaultRowHeight="15" x14ac:dyDescent="0.25"/>
  <cols>
    <col min="1" max="1" width="11.7109375" customWidth="1"/>
    <col min="2" max="2" width="15.7109375" customWidth="1"/>
    <col min="3" max="3" width="9.140625" customWidth="1"/>
    <col min="4" max="4" width="15.7109375" customWidth="1"/>
    <col min="6" max="6" width="15.7109375" customWidth="1"/>
    <col min="8" max="8" width="15.7109375" customWidth="1"/>
    <col min="10" max="10" width="15.7109375" customWidth="1"/>
    <col min="12" max="12" width="15.7109375" customWidth="1"/>
  </cols>
  <sheetData>
    <row r="1" spans="1:13" x14ac:dyDescent="0.25">
      <c r="A1" s="4" t="s">
        <v>20</v>
      </c>
      <c r="B1" s="10" t="s">
        <v>19</v>
      </c>
      <c r="C1" s="12"/>
      <c r="D1" s="10" t="s">
        <v>18</v>
      </c>
      <c r="E1" s="11"/>
      <c r="F1" s="10" t="s">
        <v>17</v>
      </c>
      <c r="G1" s="11"/>
      <c r="H1" s="10" t="s">
        <v>16</v>
      </c>
      <c r="I1" s="11"/>
      <c r="J1" s="10" t="s">
        <v>15</v>
      </c>
      <c r="K1" s="11"/>
      <c r="L1" s="10" t="s">
        <v>14</v>
      </c>
      <c r="M1" s="9"/>
    </row>
    <row r="2" spans="1:13" x14ac:dyDescent="0.25">
      <c r="A2" s="8" t="s">
        <v>13</v>
      </c>
      <c r="B2" s="7">
        <v>26398174.721000001</v>
      </c>
      <c r="C2" s="5">
        <f>B2/B$12</f>
        <v>0.48837776452621334</v>
      </c>
      <c r="D2" s="7">
        <v>33590986.011999995</v>
      </c>
      <c r="E2" s="5">
        <f>D2/D$12</f>
        <v>0.51498731910218587</v>
      </c>
      <c r="F2" s="7">
        <v>23570370.941</v>
      </c>
      <c r="G2" s="5">
        <f>F2/F$12</f>
        <v>0.49585587697973782</v>
      </c>
      <c r="H2" s="7">
        <v>23887295.651000001</v>
      </c>
      <c r="I2" s="5">
        <f>H2/H$12</f>
        <v>0.48739949835404084</v>
      </c>
      <c r="J2" s="7">
        <v>22014817.642999999</v>
      </c>
      <c r="K2" s="5">
        <f>J2/J$12</f>
        <v>0.48732257912986338</v>
      </c>
      <c r="L2" s="6">
        <f>AVERAGE(B2,D2,F2,H2,J2)</f>
        <v>25892328.9936</v>
      </c>
      <c r="M2" s="5">
        <f>L2/L$12</f>
        <v>0.496023440357451</v>
      </c>
    </row>
    <row r="3" spans="1:13" x14ac:dyDescent="0.25">
      <c r="A3" s="8" t="s">
        <v>12</v>
      </c>
      <c r="B3" s="7">
        <v>16801321</v>
      </c>
      <c r="C3" s="5">
        <f>B3/B$12</f>
        <v>0.31083177824942027</v>
      </c>
      <c r="D3" s="7">
        <v>18208630.949000001</v>
      </c>
      <c r="E3" s="5">
        <f>D3/D$12</f>
        <v>0.27915864195223977</v>
      </c>
      <c r="F3" s="7">
        <v>15546400.689999999</v>
      </c>
      <c r="G3" s="5">
        <f>F3/F$12</f>
        <v>0.32705357787174888</v>
      </c>
      <c r="H3" s="7">
        <v>16340034.686000001</v>
      </c>
      <c r="I3" s="5">
        <f>H3/H$12</f>
        <v>0.33340420051738351</v>
      </c>
      <c r="J3" s="7">
        <v>14808341.263</v>
      </c>
      <c r="K3" s="5">
        <f>J3/J$12</f>
        <v>0.32779917480783372</v>
      </c>
      <c r="L3" s="6">
        <f>AVERAGE(B3,D3,F3,H3,J3)</f>
        <v>16340945.717599999</v>
      </c>
      <c r="M3" s="5">
        <f>L3/L$12</f>
        <v>0.31304608077325924</v>
      </c>
    </row>
    <row r="4" spans="1:13" x14ac:dyDescent="0.25">
      <c r="A4" s="8" t="s">
        <v>11</v>
      </c>
      <c r="B4" s="7">
        <v>2801151.3289999999</v>
      </c>
      <c r="C4" s="5">
        <f>B4/B$12</f>
        <v>5.1822523284853421E-2</v>
      </c>
      <c r="D4" s="7">
        <v>2935625.7140000002</v>
      </c>
      <c r="E4" s="5">
        <f>D4/D$12</f>
        <v>4.500641975201989E-2</v>
      </c>
      <c r="F4" s="7">
        <v>2038735.655</v>
      </c>
      <c r="G4" s="5">
        <f>F4/F$12</f>
        <v>4.2889399520710123E-2</v>
      </c>
      <c r="H4" s="7">
        <v>1811791.655</v>
      </c>
      <c r="I4" s="5">
        <f>H4/H$12</f>
        <v>3.6968033412860167E-2</v>
      </c>
      <c r="J4" s="7">
        <v>1896416.4269999999</v>
      </c>
      <c r="K4" s="5">
        <f>J4/J$12</f>
        <v>4.19792959131658E-2</v>
      </c>
      <c r="L4" s="6">
        <f>AVERAGE(B4,D4,F4,H4,J4)</f>
        <v>2296744.156</v>
      </c>
      <c r="M4" s="5">
        <f>L4/L$12</f>
        <v>4.3999090933904951E-2</v>
      </c>
    </row>
    <row r="5" spans="1:13" x14ac:dyDescent="0.25">
      <c r="A5" s="8" t="s">
        <v>10</v>
      </c>
      <c r="B5" s="7">
        <v>1186540.0160000001</v>
      </c>
      <c r="C5" s="5">
        <f>B5/B$12</f>
        <v>2.1951508642527307E-2</v>
      </c>
      <c r="D5" s="7">
        <v>1576323.4310000001</v>
      </c>
      <c r="E5" s="5">
        <f>D5/D$12</f>
        <v>2.4166798124909107E-2</v>
      </c>
      <c r="F5" s="7">
        <v>1093602.2819999999</v>
      </c>
      <c r="G5" s="5">
        <f>F5/F$12</f>
        <v>2.3006388824576816E-2</v>
      </c>
      <c r="H5" s="7">
        <v>1222152.7609999999</v>
      </c>
      <c r="I5" s="5">
        <f>H5/H$12</f>
        <v>2.4936964457023789E-2</v>
      </c>
      <c r="J5" s="7">
        <v>1019765.98</v>
      </c>
      <c r="K5" s="5">
        <f>J5/J$12</f>
        <v>2.2573659048250545E-2</v>
      </c>
      <c r="L5" s="6">
        <f>AVERAGE(B5,D5,F5,H5,J5)</f>
        <v>1219676.8940000001</v>
      </c>
      <c r="M5" s="5">
        <f>L5/L$12</f>
        <v>2.3365543101043926E-2</v>
      </c>
    </row>
    <row r="6" spans="1:13" x14ac:dyDescent="0.25">
      <c r="A6" s="8" t="s">
        <v>9</v>
      </c>
      <c r="B6" s="7">
        <v>1354586.4709999999</v>
      </c>
      <c r="C6" s="5">
        <f>B6/B$12</f>
        <v>2.5060441472044771E-2</v>
      </c>
      <c r="D6" s="7">
        <v>1767834.004</v>
      </c>
      <c r="E6" s="5">
        <f>D6/D$12</f>
        <v>2.7102869026006223E-2</v>
      </c>
      <c r="F6" s="7">
        <v>943690.58400000003</v>
      </c>
      <c r="G6" s="5">
        <f>F6/F$12</f>
        <v>1.9852658377678814E-2</v>
      </c>
      <c r="H6" s="7">
        <v>864177.35699999996</v>
      </c>
      <c r="I6" s="5">
        <f>H6/H$12</f>
        <v>1.7632787589041628E-2</v>
      </c>
      <c r="J6" s="7">
        <v>932093.43500000006</v>
      </c>
      <c r="K6" s="5">
        <f>J6/J$12</f>
        <v>2.0632929334240668E-2</v>
      </c>
      <c r="L6" s="6">
        <f>AVERAGE(B6,D6,F6,H6,J6)</f>
        <v>1172476.3702</v>
      </c>
      <c r="M6" s="5">
        <f>L6/L$12</f>
        <v>2.2461315203749062E-2</v>
      </c>
    </row>
    <row r="7" spans="1:13" x14ac:dyDescent="0.25">
      <c r="A7" s="8" t="s">
        <v>8</v>
      </c>
      <c r="B7" s="7">
        <v>1129853.882</v>
      </c>
      <c r="C7" s="5">
        <f>B7/B$12</f>
        <v>2.0902790399878118E-2</v>
      </c>
      <c r="D7" s="7">
        <v>1573798.4080000001</v>
      </c>
      <c r="E7" s="5">
        <f>D7/D$12</f>
        <v>2.4128086703190887E-2</v>
      </c>
      <c r="F7" s="7">
        <v>952261.478</v>
      </c>
      <c r="G7" s="5">
        <f>F7/F$12</f>
        <v>2.0032966450534713E-2</v>
      </c>
      <c r="H7" s="7">
        <v>810100.66700000002</v>
      </c>
      <c r="I7" s="5">
        <f>H7/H$12</f>
        <v>1.6529399747917655E-2</v>
      </c>
      <c r="J7" s="7">
        <v>921091.22</v>
      </c>
      <c r="K7" s="5">
        <f>J7/J$12</f>
        <v>2.0389383015716148E-2</v>
      </c>
      <c r="L7" s="6">
        <f>AVERAGE(B7,D7,F7,H7,J7)</f>
        <v>1077421.1310000001</v>
      </c>
      <c r="M7" s="5">
        <f>L7/L$12</f>
        <v>2.0640326957244132E-2</v>
      </c>
    </row>
    <row r="8" spans="1:13" x14ac:dyDescent="0.25">
      <c r="A8" s="8" t="s">
        <v>7</v>
      </c>
      <c r="B8" s="7">
        <v>1310963.871</v>
      </c>
      <c r="C8" s="5">
        <f>B8/B$12</f>
        <v>2.4253404315272207E-2</v>
      </c>
      <c r="D8" s="7">
        <v>1349029.706</v>
      </c>
      <c r="E8" s="5">
        <f>D8/D$12</f>
        <v>2.0682131552612493E-2</v>
      </c>
      <c r="F8" s="7">
        <v>762789.10199999996</v>
      </c>
      <c r="G8" s="5">
        <f>F8/F$12</f>
        <v>1.6046987977812014E-2</v>
      </c>
      <c r="H8" s="7">
        <v>1223304.9180000001</v>
      </c>
      <c r="I8" s="5">
        <f>H8/H$12</f>
        <v>2.4960473218837171E-2</v>
      </c>
      <c r="J8" s="7">
        <v>679677.30200000003</v>
      </c>
      <c r="K8" s="5">
        <f>J8/J$12</f>
        <v>1.5045416280883206E-2</v>
      </c>
      <c r="L8" s="6">
        <f>AVERAGE(B8,D8,F8,H8,J8)</f>
        <v>1065152.9798000001</v>
      </c>
      <c r="M8" s="5">
        <f>L8/L$12</f>
        <v>2.0405304044992648E-2</v>
      </c>
    </row>
    <row r="9" spans="1:13" x14ac:dyDescent="0.25">
      <c r="A9" s="8" t="s">
        <v>6</v>
      </c>
      <c r="B9" s="7">
        <v>1079353.3060000001</v>
      </c>
      <c r="C9" s="5">
        <f>B9/B$12</f>
        <v>1.996850768242394E-2</v>
      </c>
      <c r="D9" s="7">
        <v>1259288.773</v>
      </c>
      <c r="E9" s="5">
        <f>D9/D$12</f>
        <v>1.9306302856101801E-2</v>
      </c>
      <c r="F9" s="7">
        <v>754052.62</v>
      </c>
      <c r="G9" s="5">
        <f>F9/F$12</f>
        <v>1.5863196388164514E-2</v>
      </c>
      <c r="H9" s="7">
        <v>1149624.3799999999</v>
      </c>
      <c r="I9" s="5">
        <f>H9/H$12</f>
        <v>2.3457085904327477E-2</v>
      </c>
      <c r="J9" s="7">
        <v>1067142.067</v>
      </c>
      <c r="K9" s="5">
        <f>J9/J$12</f>
        <v>2.3622381653193941E-2</v>
      </c>
      <c r="L9" s="6">
        <f>AVERAGE(B9,D9,F9,H9,J9)</f>
        <v>1061892.2291999999</v>
      </c>
      <c r="M9" s="5">
        <f>L9/L$12</f>
        <v>2.0342837330192313E-2</v>
      </c>
    </row>
    <row r="10" spans="1:13" x14ac:dyDescent="0.25">
      <c r="A10" s="8" t="s">
        <v>5</v>
      </c>
      <c r="B10" s="7">
        <v>846103.14099999995</v>
      </c>
      <c r="C10" s="5">
        <f>B10/B$12</f>
        <v>1.5653277733307394E-2</v>
      </c>
      <c r="D10" s="7">
        <v>1559747.6</v>
      </c>
      <c r="E10" s="5">
        <f>D10/D$12</f>
        <v>2.391267212915741E-2</v>
      </c>
      <c r="F10" s="7">
        <v>1024666.451</v>
      </c>
      <c r="G10" s="5">
        <f>F10/F$12</f>
        <v>2.155616824801504E-2</v>
      </c>
      <c r="H10" s="7">
        <v>863841.82400000002</v>
      </c>
      <c r="I10" s="5">
        <f>H10/H$12</f>
        <v>1.7625941329914158E-2</v>
      </c>
      <c r="J10" s="7">
        <v>1001097.933</v>
      </c>
      <c r="K10" s="5">
        <f>J10/J$12</f>
        <v>2.2160420975654009E-2</v>
      </c>
      <c r="L10" s="6">
        <f>AVERAGE(B10,D10,F10,H10,J10)</f>
        <v>1059091.3898</v>
      </c>
      <c r="M10" s="5">
        <f>L10/L$12</f>
        <v>2.0289181206966777E-2</v>
      </c>
    </row>
    <row r="11" spans="1:13" x14ac:dyDescent="0.25">
      <c r="A11" s="8" t="s">
        <v>4</v>
      </c>
      <c r="B11" s="7">
        <v>1144729.925</v>
      </c>
      <c r="C11" s="5">
        <f>B11/B$12</f>
        <v>2.1178003694059262E-2</v>
      </c>
      <c r="D11" s="7">
        <v>1405557.047</v>
      </c>
      <c r="E11" s="5">
        <f>D11/D$12</f>
        <v>2.1548758801576414E-2</v>
      </c>
      <c r="F11" s="7">
        <v>848151.54500000004</v>
      </c>
      <c r="G11" s="5">
        <f>F11/F$12</f>
        <v>1.7842779361021452E-2</v>
      </c>
      <c r="H11" s="7">
        <v>837360.62399999995</v>
      </c>
      <c r="I11" s="5">
        <f>H11/H$12</f>
        <v>1.7085615468653562E-2</v>
      </c>
      <c r="J11" s="7">
        <v>834598.03899999999</v>
      </c>
      <c r="K11" s="5">
        <f>J11/J$12</f>
        <v>1.8474759841198576E-2</v>
      </c>
      <c r="L11" s="6">
        <f>AVERAGE(B11,D11,F11,H11,J11)</f>
        <v>1014079.436</v>
      </c>
      <c r="M11" s="5">
        <f>L11/L$12</f>
        <v>1.9426880091195951E-2</v>
      </c>
    </row>
    <row r="12" spans="1:13" x14ac:dyDescent="0.25">
      <c r="A12" s="4" t="s">
        <v>3</v>
      </c>
      <c r="B12" s="3">
        <f>SUM(B2:B11)</f>
        <v>54052777.662</v>
      </c>
      <c r="C12" s="1"/>
      <c r="D12" s="3">
        <f>SUM(D2:D11)</f>
        <v>65226821.644000001</v>
      </c>
      <c r="E12" s="1"/>
      <c r="F12" s="3">
        <f>SUM(F2:F11)</f>
        <v>47534721.34799999</v>
      </c>
      <c r="G12" s="1"/>
      <c r="H12" s="3">
        <f>SUM(H2:H11)</f>
        <v>49009684.523000002</v>
      </c>
      <c r="I12" s="1"/>
      <c r="J12" s="3">
        <f>SUM(J2:J11)</f>
        <v>45175041.309</v>
      </c>
      <c r="K12" s="1"/>
      <c r="L12" s="2">
        <f>AVERAGE(B12,D12,F12,H12,J12)</f>
        <v>52199809.297200002</v>
      </c>
      <c r="M12" s="1"/>
    </row>
    <row r="14" spans="1:13" x14ac:dyDescent="0.25">
      <c r="A14" t="s">
        <v>2</v>
      </c>
    </row>
    <row r="15" spans="1:13" x14ac:dyDescent="0.25">
      <c r="A15" t="s">
        <v>1</v>
      </c>
    </row>
    <row r="16" spans="1:13" x14ac:dyDescent="0.25">
      <c r="A16" t="s">
        <v>0</v>
      </c>
    </row>
  </sheetData>
  <sheetProtection algorithmName="SHA-512" hashValue="Wd9YnKyT8+e3C5Qu7WMaq7IuBDHj/amDf5K8SRFabZPs3IzTLI5uJd7WcuNzJLwTCYwiZyb0ns9R1kFrVdV0iQ==" saltValue="Y1ogaJSVqE+6fLwhFEoPMA==" spinCount="100000" sheet="1" objects="1" scenarios="1"/>
  <autoFilter ref="A1:M1">
    <sortState ref="A2:M12">
      <sortCondition descending="1" ref="M1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2014-09-18T16:35:49Z</dcterms:modified>
  <cp:contentStatus/>
</cp:coreProperties>
</file>